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205" activeTab="1"/>
  </bookViews>
  <sheets>
    <sheet name="Biểu 2 2020" sheetId="1" r:id="rId1"/>
    <sheet name="Biểu 42020" sheetId="2" r:id="rId2"/>
  </sheets>
  <definedNames/>
  <calcPr fullCalcOnLoad="1"/>
</workbook>
</file>

<file path=xl/sharedStrings.xml><?xml version="1.0" encoding="utf-8"?>
<sst xmlns="http://schemas.openxmlformats.org/spreadsheetml/2006/main" count="137" uniqueCount="80">
  <si>
    <t>Dự toán được giao</t>
  </si>
  <si>
    <t>A</t>
  </si>
  <si>
    <t>I</t>
  </si>
  <si>
    <t>Tổng số thu</t>
  </si>
  <si>
    <t>Thu hoạt động SX, cung ứng dịch vụ</t>
  </si>
  <si>
    <t>II</t>
  </si>
  <si>
    <t>Số thu nộp NSNN</t>
  </si>
  <si>
    <t>Hoạt động SX, cung ứng dịch vụ</t>
  </si>
  <si>
    <t>III</t>
  </si>
  <si>
    <t>B</t>
  </si>
  <si>
    <t>C</t>
  </si>
  <si>
    <t>Quyết toán thu</t>
  </si>
  <si>
    <t>Chương: 622</t>
  </si>
  <si>
    <t>Đơn vị tính: đồng</t>
  </si>
  <si>
    <t>Dự toán chi ngân sách nhà nước</t>
  </si>
  <si>
    <t>Quyết toán chi ngân sách nhà nước</t>
  </si>
  <si>
    <t>Nội dung</t>
  </si>
  <si>
    <t>HIỆU TRƯỞNG</t>
  </si>
  <si>
    <t>Biểu số 2 - Ban hành kèm theo Thông tư số 61/2017/TT-BTC ngày 15 tháng 6 năm 2017 của Bộ Tài chính</t>
  </si>
  <si>
    <t>Tổng số thu, chi, nộp ngân sách phí, lệ phí</t>
  </si>
  <si>
    <t>Số thu phí, lệ phí</t>
  </si>
  <si>
    <t>1.1</t>
  </si>
  <si>
    <t xml:space="preserve">Lệ phí </t>
  </si>
  <si>
    <t>1.2</t>
  </si>
  <si>
    <t>Phí</t>
  </si>
  <si>
    <t>Chi từ nguồn thu phí được để lại</t>
  </si>
  <si>
    <t>2.1</t>
  </si>
  <si>
    <t>Chi sự nghiệp</t>
  </si>
  <si>
    <t>a</t>
  </si>
  <si>
    <t>Kinh phí nhiệm vụ thường xuyên</t>
  </si>
  <si>
    <t>Kinh phí nhiệm vụ không  thường xuyên</t>
  </si>
  <si>
    <t>b</t>
  </si>
  <si>
    <t>2.2</t>
  </si>
  <si>
    <t>Chi phí quản lý hành chính</t>
  </si>
  <si>
    <t xml:space="preserve">a 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</si>
  <si>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</si>
  <si>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</si>
  <si>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</si>
  <si>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</si>
  <si>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</si>
  <si>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 xml:space="preserve">Kinh phí nhiệm vụ không thường xuyên </t>
  </si>
  <si>
    <t>Chi sự nghiệp giáo dục, đào tạo, dạy nghề</t>
  </si>
  <si>
    <t xml:space="preserve">Kinh phí nhiệm vụ thường xuyên 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</si>
  <si>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</si>
  <si>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</si>
  <si>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</si>
  <si>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</si>
  <si>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
TT</t>
  </si>
  <si>
    <t>Biểu số 4 - Ban hành kèm theo Thông tư số 61/2017/TT-BTC ngày 15 tháng 6 năm 2017 của Bộ Tài chính</t>
  </si>
  <si>
    <t>Số liệu 
báo cáo quyết toán</t>
  </si>
  <si>
    <t>Số liệu quyết toán được duyệt</t>
  </si>
  <si>
    <t>Quỹ lương</t>
  </si>
  <si>
    <t xml:space="preserve">Mua sắm,
 sửa chữa </t>
  </si>
  <si>
    <t>Trích lập các quỹ</t>
  </si>
  <si>
    <t>Trong đó</t>
  </si>
  <si>
    <t>Thu sự nghiệp khác</t>
  </si>
  <si>
    <t>Chi từ nguồn thu được để lại</t>
  </si>
  <si>
    <t>Hoạt động sự nghiệp khác</t>
  </si>
  <si>
    <t>Học phí</t>
  </si>
  <si>
    <t>Cho thuê mặt bằng căn tin, bãi xe</t>
  </si>
  <si>
    <t>Xã hội hóa GD</t>
  </si>
  <si>
    <t>Quyết toán chi nguồn khác</t>
  </si>
  <si>
    <t>Thù lao thu BHYT</t>
  </si>
  <si>
    <t>IV</t>
  </si>
  <si>
    <t>Quyết toán nguồn thu chi hộ</t>
  </si>
  <si>
    <t>HiỆU TRƯỞNG</t>
  </si>
  <si>
    <t>Đơn vị: TRƯỜNG THCS NGUYỄN THỊ BẢY</t>
  </si>
  <si>
    <t>Nguyễn Văn Rô</t>
  </si>
  <si>
    <t>KHÁC(DTHT)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</si>
  <si>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</si>
  <si>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Quỹ phát triển SNGD</t>
  </si>
  <si>
    <t>QUYẾT TOÁN THU-CHI NGÂN SÁCH, NGUỒN KHÁC 
QUÝ I-&gt; QUÝ III NĂM 2020</t>
  </si>
  <si>
    <t>(Kèm theo Quyết định số     /QĐ-NTB ngày …….. của Trường THCS Nguyễn Thị Bảy)</t>
  </si>
  <si>
    <t>KHÁC (DTHT)</t>
  </si>
  <si>
    <t>DỰ TOÁN THU-CHI NGÂN SÁCH NHÀ NƯỚC 
NĂM 2020</t>
  </si>
  <si>
    <t>lấy qđ giao dự toán dầu 2020 nhập vào</t>
  </si>
  <si>
    <t>Căn tin + Giữ xe</t>
  </si>
  <si>
    <t>Đơn vị tính: 1.000 đồng</t>
  </si>
  <si>
    <t>Cần Giuộc, ngày 7 tháng 1 năm 2020</t>
  </si>
  <si>
    <t>Cần Giuộc , ngày 07 tháng 10 năm 2020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</si>
</sst>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.##0"/>
    <numFmt numFmtId="187" formatCode="_-* #,##0\ _₫_-;\-* #,##0\ _₫_-;_-* &quot;-&quot;??\ _₫_-;_-@_-"/>
    <numFmt numFmtId="188" formatCode="_(* #.##0.00_);_(* \(#.##0.00\);_(* &quot;-&quot;??_);_(@_)"/>
    <numFmt numFmtId="189" formatCode="_(* #.##0_);_(* \(#.##0\);_(* &quot;-&quot;??_);_(@_)"/>
  </numFmts>
  <fonts count="53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185" fontId="1" fillId="0" borderId="10" xfId="41" applyNumberFormat="1" applyFont="1" applyBorder="1" applyAlignment="1">
      <alignment/>
    </xf>
    <xf numFmtId="185" fontId="5" fillId="0" borderId="10" xfId="41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85" fontId="10" fillId="0" borderId="10" xfId="41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185" fontId="3" fillId="0" borderId="10" xfId="41" applyNumberFormat="1" applyFont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justify" vertical="top" wrapText="1"/>
    </xf>
    <xf numFmtId="185" fontId="9" fillId="0" borderId="10" xfId="41" applyNumberFormat="1" applyFont="1" applyBorder="1" applyAlignment="1">
      <alignment horizontal="left" vertical="top" wrapText="1"/>
    </xf>
    <xf numFmtId="185" fontId="1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185" fontId="1" fillId="0" borderId="0" xfId="41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5" fontId="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185" fontId="1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185" fontId="14" fillId="0" borderId="10" xfId="41" applyNumberFormat="1" applyFont="1" applyBorder="1" applyAlignment="1">
      <alignment horizontal="left" vertical="top" wrapText="1"/>
    </xf>
    <xf numFmtId="185" fontId="14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85" fontId="2" fillId="0" borderId="10" xfId="0" applyNumberFormat="1" applyFont="1" applyBorder="1" applyAlignment="1">
      <alignment vertical="top" wrapText="1"/>
    </xf>
    <xf numFmtId="185" fontId="3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horizontal="left" vertical="top" wrapText="1"/>
    </xf>
    <xf numFmtId="185" fontId="2" fillId="0" borderId="10" xfId="41" applyNumberFormat="1" applyFont="1" applyBorder="1" applyAlignment="1">
      <alignment horizontal="left" vertical="top" wrapText="1"/>
    </xf>
    <xf numFmtId="185" fontId="3" fillId="33" borderId="10" xfId="41" applyNumberFormat="1" applyFont="1" applyFill="1" applyBorder="1" applyAlignment="1">
      <alignment/>
    </xf>
    <xf numFmtId="185" fontId="11" fillId="0" borderId="10" xfId="41" applyNumberFormat="1" applyFont="1" applyBorder="1" applyAlignment="1">
      <alignment horizontal="left" vertical="top" wrapText="1"/>
    </xf>
    <xf numFmtId="185" fontId="17" fillId="0" borderId="10" xfId="0" applyNumberFormat="1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5">
      <selection activeCell="C38" sqref="C38"/>
    </sheetView>
  </sheetViews>
  <sheetFormatPr defaultColWidth="17.8515625" defaultRowHeight="12.75"/>
  <cols>
    <col min="1" max="1" width="7.8515625" style="1" customWidth="1"/>
    <col min="2" max="2" width="67.140625" style="1" customWidth="1"/>
    <col min="3" max="3" width="26.8515625" style="1" customWidth="1"/>
    <col min="4" max="16384" width="17.8515625" style="1" customWidth="1"/>
  </cols>
  <sheetData>
    <row r="1" spans="1:3" ht="16.5">
      <c r="A1" s="55" t="s">
        <v>18</v>
      </c>
      <c r="B1" s="55"/>
      <c r="C1" s="55"/>
    </row>
    <row r="2" spans="1:3" ht="16.5">
      <c r="A2" s="9"/>
      <c r="B2" s="9"/>
      <c r="C2" s="9"/>
    </row>
    <row r="3" spans="1:3" ht="16.5">
      <c r="A3" s="56" t="s">
        <v>66</v>
      </c>
      <c r="B3" s="56"/>
      <c r="C3" s="9"/>
    </row>
    <row r="4" spans="1:3" ht="16.5">
      <c r="A4" s="10" t="s">
        <v>12</v>
      </c>
      <c r="B4" s="10"/>
      <c r="C4" s="9"/>
    </row>
    <row r="5" spans="1:3" ht="40.5" customHeight="1">
      <c r="A5" s="57" t="s">
        <v>74</v>
      </c>
      <c r="B5" s="58"/>
      <c r="C5" s="58"/>
    </row>
    <row r="6" ht="16.5">
      <c r="C6" s="15" t="s">
        <v>77</v>
      </c>
    </row>
    <row r="7" spans="1:6" ht="33">
      <c r="A7" s="11" t="s">
        <v>47</v>
      </c>
      <c r="B7" s="8" t="s">
        <v>16</v>
      </c>
      <c r="C7" s="54" t="s">
        <v>0</v>
      </c>
      <c r="F7" s="53" t="s">
        <v>75</v>
      </c>
    </row>
    <row r="8" spans="1:3" ht="16.5">
      <c r="A8" s="2" t="s">
        <v>2</v>
      </c>
      <c r="B8" s="3" t="s">
        <v>19</v>
      </c>
      <c r="C8" s="13"/>
    </row>
    <row r="9" spans="1:3" ht="16.5">
      <c r="A9" s="2">
        <v>1</v>
      </c>
      <c r="B9" s="7" t="s">
        <v>20</v>
      </c>
      <c r="C9" s="13">
        <f>C10+C12</f>
        <v>937332</v>
      </c>
    </row>
    <row r="10" spans="1:3" ht="16.5">
      <c r="A10" s="4" t="s">
        <v>21</v>
      </c>
      <c r="B10" s="14" t="s">
        <v>22</v>
      </c>
      <c r="C10" s="12">
        <f>+C11</f>
        <v>674730</v>
      </c>
    </row>
    <row r="11" spans="1:3" ht="16.5">
      <c r="A11" s="4"/>
      <c r="B11" s="37" t="s">
        <v>58</v>
      </c>
      <c r="C11" s="12">
        <v>674730</v>
      </c>
    </row>
    <row r="12" spans="1:3" ht="16.5">
      <c r="A12" s="4" t="s">
        <v>23</v>
      </c>
      <c r="B12" s="14" t="s">
        <v>24</v>
      </c>
      <c r="C12" s="12">
        <f>C13</f>
        <v>262602</v>
      </c>
    </row>
    <row r="13" spans="1:3" ht="16.5">
      <c r="A13" s="4"/>
      <c r="B13" s="14" t="s">
        <v>76</v>
      </c>
      <c r="C13" s="12">
        <f>250002+12600</f>
        <v>262602</v>
      </c>
    </row>
    <row r="14" spans="1:3" ht="16.5">
      <c r="A14" s="2">
        <v>2</v>
      </c>
      <c r="B14" s="7" t="s">
        <v>25</v>
      </c>
      <c r="C14" s="13">
        <f>C15</f>
        <v>674730</v>
      </c>
    </row>
    <row r="15" spans="1:3" ht="16.5">
      <c r="A15" s="4" t="s">
        <v>26</v>
      </c>
      <c r="B15" s="14" t="s">
        <v>27</v>
      </c>
      <c r="C15" s="12">
        <f>C16</f>
        <v>674730</v>
      </c>
    </row>
    <row r="16" spans="1:3" ht="16.5">
      <c r="A16" s="4" t="s">
        <v>28</v>
      </c>
      <c r="B16" s="14" t="s">
        <v>29</v>
      </c>
      <c r="C16" s="12">
        <f>C11</f>
        <v>674730</v>
      </c>
    </row>
    <row r="17" spans="1:3" ht="16.5">
      <c r="A17" s="4" t="s">
        <v>31</v>
      </c>
      <c r="B17" s="14" t="s">
        <v>30</v>
      </c>
      <c r="C17" s="12">
        <v>0</v>
      </c>
    </row>
    <row r="18" spans="1:3" ht="16.5">
      <c r="A18" s="4" t="s">
        <v>32</v>
      </c>
      <c r="B18" s="14" t="s">
        <v>33</v>
      </c>
      <c r="C18" s="12"/>
    </row>
    <row r="19" spans="1:3" ht="16.5">
      <c r="A19" s="4" t="s">
        <v>34</v>
      </c>
      <c r="B19" s="14" t="s">
        <v>35</v>
      </c>
      <c r="C19" s="12"/>
    </row>
    <row r="20" spans="1:3" ht="16.5">
      <c r="A20" s="4" t="s">
        <v>31</v>
      </c>
      <c r="B20" s="14" t="s">
        <v>36</v>
      </c>
      <c r="C20" s="12"/>
    </row>
    <row r="21" spans="1:3" ht="16.5">
      <c r="A21" s="2">
        <v>3</v>
      </c>
      <c r="B21" s="3" t="s">
        <v>37</v>
      </c>
      <c r="C21" s="12"/>
    </row>
    <row r="22" spans="1:3" ht="16.5">
      <c r="A22" s="4" t="s">
        <v>38</v>
      </c>
      <c r="B22" s="14" t="s">
        <v>22</v>
      </c>
      <c r="C22" s="12">
        <f>C23</f>
        <v>674730</v>
      </c>
    </row>
    <row r="23" spans="1:3" ht="16.5">
      <c r="A23" s="4"/>
      <c r="B23" s="37" t="s">
        <v>58</v>
      </c>
      <c r="C23" s="12">
        <f>+C11</f>
        <v>674730</v>
      </c>
    </row>
    <row r="24" spans="1:3" ht="16.5">
      <c r="A24" s="4" t="s">
        <v>39</v>
      </c>
      <c r="B24" s="14" t="s">
        <v>24</v>
      </c>
      <c r="C24" s="12">
        <f>C25</f>
        <v>262602</v>
      </c>
    </row>
    <row r="25" spans="1:3" ht="16.5">
      <c r="A25" s="4"/>
      <c r="B25" s="14" t="s">
        <v>76</v>
      </c>
      <c r="C25" s="12">
        <f>C13</f>
        <v>262602</v>
      </c>
    </row>
    <row r="26" spans="1:3" ht="16.5">
      <c r="A26" s="2" t="s">
        <v>5</v>
      </c>
      <c r="B26" s="7" t="s">
        <v>14</v>
      </c>
      <c r="C26" s="13">
        <f>C27</f>
        <v>7894017</v>
      </c>
    </row>
    <row r="27" spans="1:3" s="19" customFormat="1" ht="16.5">
      <c r="A27" s="16">
        <v>1</v>
      </c>
      <c r="B27" s="17" t="s">
        <v>41</v>
      </c>
      <c r="C27" s="18">
        <f>C28+C29</f>
        <v>7894017</v>
      </c>
    </row>
    <row r="28" spans="1:3" s="19" customFormat="1" ht="16.5">
      <c r="A28" s="16" t="s">
        <v>21</v>
      </c>
      <c r="B28" s="17" t="s">
        <v>42</v>
      </c>
      <c r="C28" s="18">
        <v>7727472</v>
      </c>
    </row>
    <row r="29" spans="1:3" s="19" customFormat="1" ht="16.5">
      <c r="A29" s="16" t="s">
        <v>23</v>
      </c>
      <c r="B29" s="17" t="s">
        <v>40</v>
      </c>
      <c r="C29" s="18">
        <v>166545</v>
      </c>
    </row>
    <row r="30" spans="1:3" ht="16.5">
      <c r="A30" s="4">
        <v>2</v>
      </c>
      <c r="B30" s="17" t="s">
        <v>43</v>
      </c>
      <c r="C30" s="12"/>
    </row>
    <row r="31" spans="1:3" ht="16.5">
      <c r="A31" s="4" t="s">
        <v>26</v>
      </c>
      <c r="B31" s="17" t="s">
        <v>44</v>
      </c>
      <c r="C31" s="12"/>
    </row>
    <row r="32" spans="1:3" ht="16.5">
      <c r="A32" s="4"/>
      <c r="B32" s="20" t="s">
        <v>45</v>
      </c>
      <c r="C32" s="12"/>
    </row>
    <row r="33" spans="1:3" ht="16.5">
      <c r="A33" s="4" t="s">
        <v>32</v>
      </c>
      <c r="B33" s="17" t="s">
        <v>43</v>
      </c>
      <c r="C33" s="12"/>
    </row>
    <row r="34" spans="1:3" ht="16.5">
      <c r="A34" s="4"/>
      <c r="B34" s="20" t="s">
        <v>46</v>
      </c>
      <c r="C34" s="12"/>
    </row>
    <row r="35" spans="2:3" ht="16.5">
      <c r="B35" s="59" t="s">
        <v>78</v>
      </c>
      <c r="C35" s="59"/>
    </row>
    <row r="36" ht="16.5">
      <c r="C36" s="9" t="s">
        <v>65</v>
      </c>
    </row>
    <row r="37" ht="16.5">
      <c r="C37" s="45"/>
    </row>
    <row r="38" ht="16.5">
      <c r="C38" s="45"/>
    </row>
    <row r="39" ht="16.5">
      <c r="C39" s="45"/>
    </row>
    <row r="40" ht="16.5">
      <c r="C40" s="45"/>
    </row>
    <row r="41" ht="16.5">
      <c r="C41" s="9" t="s">
        <v>67</v>
      </c>
    </row>
  </sheetData>
  <sheetProtection/>
  <mergeCells count="4">
    <mergeCell ref="A1:C1"/>
    <mergeCell ref="A3:B3"/>
    <mergeCell ref="A5:C5"/>
    <mergeCell ref="B35:C3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PageLayoutView="0" workbookViewId="0" topLeftCell="A1">
      <selection activeCell="E62" sqref="E62:G62"/>
    </sheetView>
  </sheetViews>
  <sheetFormatPr defaultColWidth="17.8515625" defaultRowHeight="12.75"/>
  <cols>
    <col min="1" max="1" width="7.8515625" style="1" customWidth="1"/>
    <col min="2" max="2" width="36.421875" style="1" customWidth="1"/>
    <col min="3" max="3" width="17.00390625" style="1" customWidth="1"/>
    <col min="4" max="4" width="15.8515625" style="1" customWidth="1"/>
    <col min="5" max="5" width="14.8515625" style="1" customWidth="1"/>
    <col min="6" max="6" width="12.28125" style="1" customWidth="1"/>
    <col min="7" max="7" width="15.8515625" style="1" customWidth="1"/>
    <col min="8" max="16384" width="17.8515625" style="1" customWidth="1"/>
  </cols>
  <sheetData>
    <row r="1" spans="1:7" ht="16.5">
      <c r="A1" s="21" t="s">
        <v>48</v>
      </c>
      <c r="B1" s="21"/>
      <c r="C1" s="21"/>
      <c r="D1" s="21"/>
      <c r="E1" s="21"/>
      <c r="F1" s="21"/>
      <c r="G1" s="21"/>
    </row>
    <row r="2" spans="1:7" ht="11.25" customHeight="1">
      <c r="A2" s="9"/>
      <c r="B2" s="9"/>
      <c r="C2" s="9"/>
      <c r="D2" s="9"/>
      <c r="E2" s="9"/>
      <c r="F2" s="9"/>
      <c r="G2" s="9"/>
    </row>
    <row r="3" spans="1:7" ht="16.5">
      <c r="A3" s="34" t="s">
        <v>66</v>
      </c>
      <c r="B3" s="34"/>
      <c r="C3" s="10"/>
      <c r="D3" s="10"/>
      <c r="E3" s="10"/>
      <c r="F3" s="10"/>
      <c r="G3" s="9"/>
    </row>
    <row r="4" spans="1:7" ht="16.5">
      <c r="A4" s="24" t="s">
        <v>12</v>
      </c>
      <c r="B4" s="24"/>
      <c r="C4" s="10"/>
      <c r="D4" s="10"/>
      <c r="E4" s="10"/>
      <c r="F4" s="10"/>
      <c r="G4" s="9"/>
    </row>
    <row r="5" spans="1:7" ht="10.5" customHeight="1">
      <c r="A5" s="10"/>
      <c r="B5" s="10"/>
      <c r="C5" s="10"/>
      <c r="D5" s="10"/>
      <c r="E5" s="10"/>
      <c r="F5" s="10"/>
      <c r="G5" s="9"/>
    </row>
    <row r="6" spans="1:7" ht="39" customHeight="1">
      <c r="A6" s="65" t="s">
        <v>71</v>
      </c>
      <c r="B6" s="66"/>
      <c r="C6" s="66"/>
      <c r="D6" s="66"/>
      <c r="E6" s="66"/>
      <c r="F6" s="66"/>
      <c r="G6" s="66"/>
    </row>
    <row r="7" spans="1:7" ht="18.75" customHeight="1">
      <c r="A7" s="67" t="s">
        <v>72</v>
      </c>
      <c r="B7" s="67"/>
      <c r="C7" s="67"/>
      <c r="D7" s="67"/>
      <c r="E7" s="67"/>
      <c r="F7" s="67"/>
      <c r="G7" s="67"/>
    </row>
    <row r="8" ht="11.25" customHeight="1"/>
    <row r="9" spans="5:7" ht="16.5">
      <c r="E9" s="68" t="s">
        <v>13</v>
      </c>
      <c r="F9" s="68"/>
      <c r="G9" s="68"/>
    </row>
    <row r="10" spans="1:7" ht="15.75" customHeight="1">
      <c r="A10" s="69" t="s">
        <v>47</v>
      </c>
      <c r="B10" s="71" t="s">
        <v>16</v>
      </c>
      <c r="C10" s="69" t="s">
        <v>49</v>
      </c>
      <c r="D10" s="69" t="s">
        <v>50</v>
      </c>
      <c r="E10" s="60" t="s">
        <v>54</v>
      </c>
      <c r="F10" s="61"/>
      <c r="G10" s="62"/>
    </row>
    <row r="11" spans="1:7" ht="33">
      <c r="A11" s="70"/>
      <c r="B11" s="72"/>
      <c r="C11" s="72"/>
      <c r="D11" s="70"/>
      <c r="E11" s="22" t="s">
        <v>51</v>
      </c>
      <c r="F11" s="23" t="s">
        <v>52</v>
      </c>
      <c r="G11" s="23" t="s">
        <v>53</v>
      </c>
    </row>
    <row r="12" spans="1:7" ht="16.5">
      <c r="A12" s="2" t="s">
        <v>2</v>
      </c>
      <c r="B12" s="3" t="s">
        <v>11</v>
      </c>
      <c r="C12" s="3"/>
      <c r="D12" s="3"/>
      <c r="E12" s="3"/>
      <c r="F12" s="3"/>
      <c r="G12" s="13">
        <f>G14+G23</f>
        <v>0</v>
      </c>
    </row>
    <row r="13" spans="1:7" ht="16.5">
      <c r="A13" s="2" t="s">
        <v>1</v>
      </c>
      <c r="B13" s="3" t="s">
        <v>3</v>
      </c>
      <c r="C13" s="46">
        <f>C14+C19+C21</f>
        <v>411437000</v>
      </c>
      <c r="D13" s="3"/>
      <c r="E13" s="3"/>
      <c r="F13" s="3"/>
      <c r="G13" s="13"/>
    </row>
    <row r="14" spans="1:7" ht="16.5">
      <c r="A14" s="4">
        <v>1</v>
      </c>
      <c r="B14" s="5" t="s">
        <v>20</v>
      </c>
      <c r="C14" s="28">
        <f>C15+C17</f>
        <v>202755000</v>
      </c>
      <c r="D14" s="5"/>
      <c r="E14" s="5"/>
      <c r="F14" s="5"/>
      <c r="G14" s="12">
        <v>0</v>
      </c>
    </row>
    <row r="15" spans="1:7" ht="16.5">
      <c r="A15" s="4" t="s">
        <v>21</v>
      </c>
      <c r="B15" s="14" t="s">
        <v>22</v>
      </c>
      <c r="C15" s="49">
        <f>C16</f>
        <v>202755000</v>
      </c>
      <c r="D15" s="14"/>
      <c r="E15" s="14"/>
      <c r="F15" s="27">
        <v>0</v>
      </c>
      <c r="G15" s="12">
        <v>0</v>
      </c>
    </row>
    <row r="16" spans="1:7" ht="16.5">
      <c r="A16" s="4"/>
      <c r="B16" s="37" t="s">
        <v>58</v>
      </c>
      <c r="C16" s="26">
        <f>81102000+121653000</f>
        <v>202755000</v>
      </c>
      <c r="D16" s="14"/>
      <c r="E16" s="14"/>
      <c r="F16" s="14"/>
      <c r="G16" s="12"/>
    </row>
    <row r="17" spans="1:7" ht="16.5">
      <c r="A17" s="4" t="s">
        <v>23</v>
      </c>
      <c r="B17" s="14" t="s">
        <v>24</v>
      </c>
      <c r="C17" s="48">
        <f>C18</f>
        <v>0</v>
      </c>
      <c r="D17" s="14"/>
      <c r="E17" s="14"/>
      <c r="F17" s="14"/>
      <c r="G17" s="12"/>
    </row>
    <row r="18" spans="1:7" ht="16.5">
      <c r="A18" s="4"/>
      <c r="B18" s="14"/>
      <c r="C18" s="26"/>
      <c r="D18" s="14"/>
      <c r="E18" s="14"/>
      <c r="F18" s="14"/>
      <c r="G18" s="12"/>
    </row>
    <row r="19" spans="1:7" ht="16.5">
      <c r="A19" s="4">
        <v>2</v>
      </c>
      <c r="B19" s="14" t="s">
        <v>4</v>
      </c>
      <c r="C19" s="48">
        <f>C20</f>
        <v>87534000</v>
      </c>
      <c r="D19" s="14"/>
      <c r="E19" s="14"/>
      <c r="F19" s="14"/>
      <c r="G19" s="12"/>
    </row>
    <row r="20" spans="1:7" ht="16.5">
      <c r="A20" s="4"/>
      <c r="B20" s="37" t="s">
        <v>59</v>
      </c>
      <c r="C20" s="50">
        <v>87534000</v>
      </c>
      <c r="D20" s="39"/>
      <c r="E20" s="39"/>
      <c r="F20" s="39"/>
      <c r="G20" s="39"/>
    </row>
    <row r="21" spans="1:7" ht="16.5">
      <c r="A21" s="4">
        <v>3</v>
      </c>
      <c r="B21" s="14" t="s">
        <v>55</v>
      </c>
      <c r="C21" s="48">
        <f>C22</f>
        <v>121148000</v>
      </c>
      <c r="D21" s="14"/>
      <c r="E21" s="14"/>
      <c r="F21" s="14"/>
      <c r="G21" s="12"/>
    </row>
    <row r="22" spans="1:7" ht="16.5">
      <c r="A22" s="4"/>
      <c r="B22" s="37" t="s">
        <v>73</v>
      </c>
      <c r="C22" s="26">
        <f>121148000</f>
        <v>121148000</v>
      </c>
      <c r="D22" s="14"/>
      <c r="E22" s="14"/>
      <c r="F22" s="14"/>
      <c r="G22" s="12"/>
    </row>
    <row r="23" spans="1:7" ht="16.5">
      <c r="A23" s="2" t="s">
        <v>9</v>
      </c>
      <c r="B23" s="7" t="s">
        <v>56</v>
      </c>
      <c r="C23" s="5" t="s">
        <v>69</v>
      </c>
      <c r="D23" s="28">
        <f>D24+D33</f>
        <v>492762904</v>
      </c>
      <c r="E23" s="5"/>
      <c r="F23" s="5"/>
      <c r="G23" s="12">
        <v>0</v>
      </c>
    </row>
    <row r="24" spans="1:7" ht="16.5">
      <c r="A24" s="4">
        <v>1</v>
      </c>
      <c r="B24" s="5" t="s">
        <v>25</v>
      </c>
      <c r="C24" s="5"/>
      <c r="D24" s="28">
        <f>D25</f>
        <v>349391408</v>
      </c>
      <c r="E24" s="5"/>
      <c r="F24" s="5"/>
      <c r="G24" s="12"/>
    </row>
    <row r="25" spans="1:7" ht="16.5">
      <c r="A25" s="4" t="s">
        <v>21</v>
      </c>
      <c r="B25" s="14" t="s">
        <v>27</v>
      </c>
      <c r="C25" s="26"/>
      <c r="D25" s="27">
        <f>D26</f>
        <v>349391408</v>
      </c>
      <c r="E25" s="26"/>
      <c r="F25" s="27"/>
      <c r="G25" s="12">
        <v>0</v>
      </c>
    </row>
    <row r="26" spans="1:7" ht="16.5">
      <c r="A26" s="4" t="s">
        <v>28</v>
      </c>
      <c r="B26" s="14" t="s">
        <v>29</v>
      </c>
      <c r="C26" s="26"/>
      <c r="D26" s="26">
        <f>45528000+303863408</f>
        <v>349391408</v>
      </c>
      <c r="E26" s="14"/>
      <c r="F26" s="27"/>
      <c r="G26" s="12"/>
    </row>
    <row r="27" spans="1:7" ht="16.5">
      <c r="A27" s="4" t="s">
        <v>31</v>
      </c>
      <c r="B27" s="14" t="s">
        <v>30</v>
      </c>
      <c r="C27" s="14"/>
      <c r="D27" s="14"/>
      <c r="E27" s="14"/>
      <c r="F27" s="14"/>
      <c r="G27" s="12"/>
    </row>
    <row r="28" spans="1:7" ht="16.5">
      <c r="A28" s="4" t="s">
        <v>23</v>
      </c>
      <c r="B28" s="14" t="s">
        <v>33</v>
      </c>
      <c r="C28" s="14"/>
      <c r="D28" s="14"/>
      <c r="E28" s="14"/>
      <c r="F28" s="14"/>
      <c r="G28" s="12"/>
    </row>
    <row r="29" spans="1:7" ht="16.5">
      <c r="A29" s="4" t="s">
        <v>34</v>
      </c>
      <c r="B29" s="14" t="s">
        <v>35</v>
      </c>
      <c r="C29" s="14"/>
      <c r="D29" s="14"/>
      <c r="E29" s="14"/>
      <c r="F29" s="14"/>
      <c r="G29" s="12"/>
    </row>
    <row r="30" spans="1:7" ht="16.5">
      <c r="A30" s="4" t="s">
        <v>31</v>
      </c>
      <c r="B30" s="14" t="s">
        <v>36</v>
      </c>
      <c r="C30" s="14"/>
      <c r="D30" s="14"/>
      <c r="E30" s="14"/>
      <c r="F30" s="14"/>
      <c r="G30" s="12"/>
    </row>
    <row r="31" spans="1:7" ht="16.5">
      <c r="A31" s="4">
        <v>2</v>
      </c>
      <c r="B31" s="14" t="s">
        <v>7</v>
      </c>
      <c r="C31" s="14"/>
      <c r="D31" s="14"/>
      <c r="E31" s="14"/>
      <c r="F31" s="14"/>
      <c r="G31" s="12"/>
    </row>
    <row r="32" spans="1:7" ht="16.5">
      <c r="A32" s="4"/>
      <c r="B32" s="37" t="s">
        <v>59</v>
      </c>
      <c r="C32" s="26"/>
      <c r="D32" s="14"/>
      <c r="E32" s="14"/>
      <c r="F32" s="27"/>
      <c r="G32" s="12">
        <v>0</v>
      </c>
    </row>
    <row r="33" spans="1:7" ht="16.5">
      <c r="A33" s="4">
        <v>3</v>
      </c>
      <c r="B33" s="14" t="s">
        <v>57</v>
      </c>
      <c r="C33" s="14"/>
      <c r="D33" s="49">
        <f>D34</f>
        <v>143371496</v>
      </c>
      <c r="E33" s="14"/>
      <c r="F33" s="14"/>
      <c r="G33" s="12"/>
    </row>
    <row r="34" spans="1:9" ht="16.5">
      <c r="A34" s="4"/>
      <c r="B34" s="37" t="s">
        <v>68</v>
      </c>
      <c r="C34" s="26"/>
      <c r="D34" s="26">
        <v>143371496</v>
      </c>
      <c r="E34" s="27"/>
      <c r="F34" s="26"/>
      <c r="G34" s="12"/>
      <c r="I34" s="40"/>
    </row>
    <row r="35" spans="1:7" ht="16.5">
      <c r="A35" s="2" t="s">
        <v>10</v>
      </c>
      <c r="B35" s="3" t="s">
        <v>6</v>
      </c>
      <c r="C35" s="46">
        <f>C36+C41+C43</f>
        <v>411437000</v>
      </c>
      <c r="D35" s="6"/>
      <c r="E35" s="6"/>
      <c r="F35" s="6"/>
      <c r="G35" s="12"/>
    </row>
    <row r="36" spans="1:9" ht="16.5">
      <c r="A36" s="4">
        <v>1</v>
      </c>
      <c r="B36" s="5" t="s">
        <v>37</v>
      </c>
      <c r="C36" s="47">
        <f>C37</f>
        <v>202755000</v>
      </c>
      <c r="D36" s="6"/>
      <c r="E36" s="6"/>
      <c r="F36" s="6"/>
      <c r="G36" s="12"/>
      <c r="I36" s="42"/>
    </row>
    <row r="37" spans="1:9" ht="16.5">
      <c r="A37" s="4" t="s">
        <v>21</v>
      </c>
      <c r="B37" s="14" t="s">
        <v>22</v>
      </c>
      <c r="C37" s="27">
        <f>C38</f>
        <v>202755000</v>
      </c>
      <c r="D37" s="14"/>
      <c r="E37" s="14"/>
      <c r="F37" s="14"/>
      <c r="G37" s="12"/>
      <c r="I37" s="40"/>
    </row>
    <row r="38" spans="1:7" ht="16.5">
      <c r="A38" s="4"/>
      <c r="B38" s="37" t="str">
        <f>B16</f>
        <v>Học phí</v>
      </c>
      <c r="C38" s="27">
        <f>C16</f>
        <v>202755000</v>
      </c>
      <c r="D38" s="14"/>
      <c r="E38" s="14"/>
      <c r="F38" s="14"/>
      <c r="G38" s="12"/>
    </row>
    <row r="39" spans="1:7" ht="16.5">
      <c r="A39" s="4" t="s">
        <v>23</v>
      </c>
      <c r="B39" s="14" t="s">
        <v>24</v>
      </c>
      <c r="C39" s="14"/>
      <c r="D39" s="14"/>
      <c r="E39" s="14"/>
      <c r="F39" s="14"/>
      <c r="G39" s="12"/>
    </row>
    <row r="40" spans="1:7" ht="16.5">
      <c r="A40" s="4"/>
      <c r="B40" s="14"/>
      <c r="C40" s="14"/>
      <c r="D40" s="14"/>
      <c r="E40" s="14"/>
      <c r="F40" s="14"/>
      <c r="G40" s="12"/>
    </row>
    <row r="41" spans="1:7" ht="16.5">
      <c r="A41" s="4">
        <v>2</v>
      </c>
      <c r="B41" s="14" t="s">
        <v>7</v>
      </c>
      <c r="C41" s="48">
        <f>C42</f>
        <v>87534000</v>
      </c>
      <c r="D41" s="14"/>
      <c r="E41" s="14"/>
      <c r="F41" s="14"/>
      <c r="G41" s="12"/>
    </row>
    <row r="42" spans="1:7" ht="16.5">
      <c r="A42" s="4"/>
      <c r="B42" s="37" t="str">
        <f>B32</f>
        <v>Cho thuê mặt bằng căn tin, bãi xe</v>
      </c>
      <c r="C42" s="26">
        <f>C20</f>
        <v>87534000</v>
      </c>
      <c r="D42" s="14"/>
      <c r="E42" s="14"/>
      <c r="F42" s="14"/>
      <c r="G42" s="12"/>
    </row>
    <row r="43" spans="1:7" ht="16.5">
      <c r="A43" s="4">
        <v>3</v>
      </c>
      <c r="B43" s="14" t="s">
        <v>57</v>
      </c>
      <c r="C43" s="48">
        <f>C44</f>
        <v>121148000</v>
      </c>
      <c r="D43" s="14"/>
      <c r="E43" s="14"/>
      <c r="F43" s="14"/>
      <c r="G43" s="12"/>
    </row>
    <row r="44" spans="1:7" ht="16.5">
      <c r="A44" s="4"/>
      <c r="B44" s="37" t="s">
        <v>68</v>
      </c>
      <c r="C44" s="26">
        <f>C22</f>
        <v>121148000</v>
      </c>
      <c r="D44" s="14"/>
      <c r="E44" s="14"/>
      <c r="F44" s="14"/>
      <c r="G44" s="12"/>
    </row>
    <row r="45" spans="1:7" ht="16.5">
      <c r="A45" s="2" t="s">
        <v>5</v>
      </c>
      <c r="B45" s="7" t="s">
        <v>15</v>
      </c>
      <c r="C45" s="7"/>
      <c r="D45" s="28">
        <f>D47+D48</f>
        <v>4477235969</v>
      </c>
      <c r="E45" s="7"/>
      <c r="F45" s="7"/>
      <c r="G45" s="13"/>
    </row>
    <row r="46" spans="1:7" s="19" customFormat="1" ht="31.5">
      <c r="A46" s="35">
        <v>1</v>
      </c>
      <c r="B46" s="17" t="s">
        <v>41</v>
      </c>
      <c r="C46" s="38"/>
      <c r="D46" s="17"/>
      <c r="E46" s="17"/>
      <c r="F46" s="17"/>
      <c r="G46" s="18"/>
    </row>
    <row r="47" spans="1:7" s="19" customFormat="1" ht="16.5">
      <c r="A47" s="35" t="s">
        <v>21</v>
      </c>
      <c r="B47" s="17" t="s">
        <v>42</v>
      </c>
      <c r="C47" s="43"/>
      <c r="D47" s="43">
        <f>4246206199+179474770</f>
        <v>4425680969</v>
      </c>
      <c r="E47" s="43">
        <v>4246206199</v>
      </c>
      <c r="F47" s="44"/>
      <c r="G47" s="18"/>
    </row>
    <row r="48" spans="1:7" s="19" customFormat="1" ht="16.5">
      <c r="A48" s="35" t="s">
        <v>23</v>
      </c>
      <c r="B48" s="17" t="s">
        <v>40</v>
      </c>
      <c r="C48" s="29"/>
      <c r="D48" s="29">
        <v>51555000</v>
      </c>
      <c r="E48" s="17"/>
      <c r="F48" s="17"/>
      <c r="G48" s="18"/>
    </row>
    <row r="49" spans="1:7" ht="16.5">
      <c r="A49" s="36">
        <v>2</v>
      </c>
      <c r="B49" s="17" t="s">
        <v>43</v>
      </c>
      <c r="C49" s="17"/>
      <c r="D49" s="17"/>
      <c r="E49" s="17"/>
      <c r="F49" s="17"/>
      <c r="G49" s="12"/>
    </row>
    <row r="50" spans="1:7" ht="16.5">
      <c r="A50" s="36" t="s">
        <v>26</v>
      </c>
      <c r="B50" s="17" t="s">
        <v>44</v>
      </c>
      <c r="C50" s="17"/>
      <c r="D50" s="17"/>
      <c r="E50" s="17"/>
      <c r="F50" s="17"/>
      <c r="G50" s="12"/>
    </row>
    <row r="51" spans="1:7" ht="31.5">
      <c r="A51" s="36"/>
      <c r="B51" s="20" t="s">
        <v>45</v>
      </c>
      <c r="C51" s="20"/>
      <c r="D51" s="20"/>
      <c r="E51" s="20"/>
      <c r="F51" s="20"/>
      <c r="G51" s="12"/>
    </row>
    <row r="52" spans="1:7" ht="16.5">
      <c r="A52" s="4" t="s">
        <v>32</v>
      </c>
      <c r="B52" s="17" t="s">
        <v>43</v>
      </c>
      <c r="C52" s="17"/>
      <c r="D52" s="17"/>
      <c r="E52" s="17"/>
      <c r="F52" s="17"/>
      <c r="G52" s="12"/>
    </row>
    <row r="53" spans="1:7" ht="31.5">
      <c r="A53" s="4"/>
      <c r="B53" s="20" t="s">
        <v>46</v>
      </c>
      <c r="C53" s="20"/>
      <c r="D53" s="20"/>
      <c r="E53" s="20"/>
      <c r="F53" s="20"/>
      <c r="G53" s="12"/>
    </row>
    <row r="54" spans="1:7" ht="16.5">
      <c r="A54" s="2" t="s">
        <v>8</v>
      </c>
      <c r="B54" s="25" t="s">
        <v>61</v>
      </c>
      <c r="C54" s="30">
        <f>C55+C56</f>
        <v>0</v>
      </c>
      <c r="D54" s="52">
        <f>D57</f>
        <v>155201000</v>
      </c>
      <c r="E54" s="20"/>
      <c r="F54" s="20"/>
      <c r="G54" s="12"/>
    </row>
    <row r="55" spans="1:7" ht="16.5">
      <c r="A55" s="4">
        <v>1</v>
      </c>
      <c r="B55" s="17" t="s">
        <v>60</v>
      </c>
      <c r="C55" s="29"/>
      <c r="D55" s="20"/>
      <c r="E55" s="20"/>
      <c r="F55" s="20"/>
      <c r="G55" s="12"/>
    </row>
    <row r="56" spans="1:7" ht="16.5">
      <c r="A56" s="4">
        <v>2</v>
      </c>
      <c r="B56" s="17" t="s">
        <v>62</v>
      </c>
      <c r="C56" s="29">
        <v>0</v>
      </c>
      <c r="D56" s="20"/>
      <c r="E56" s="20"/>
      <c r="F56" s="20"/>
      <c r="G56" s="12"/>
    </row>
    <row r="57" spans="1:7" ht="16.5">
      <c r="A57" s="4">
        <v>3</v>
      </c>
      <c r="B57" s="17" t="s">
        <v>70</v>
      </c>
      <c r="C57" s="29"/>
      <c r="D57" s="51">
        <v>155201000</v>
      </c>
      <c r="E57" s="20"/>
      <c r="F57" s="20"/>
      <c r="G57" s="12"/>
    </row>
    <row r="58" spans="1:7" ht="16.5">
      <c r="A58" s="2" t="s">
        <v>63</v>
      </c>
      <c r="B58" s="25" t="s">
        <v>64</v>
      </c>
      <c r="C58" s="30">
        <f>SUM(C59:C59)</f>
        <v>0</v>
      </c>
      <c r="D58" s="20"/>
      <c r="E58" s="20"/>
      <c r="F58" s="20"/>
      <c r="G58" s="12"/>
    </row>
    <row r="59" spans="1:7" ht="16.5">
      <c r="A59" s="4"/>
      <c r="B59" s="17"/>
      <c r="C59" s="29"/>
      <c r="D59" s="20"/>
      <c r="E59" s="20"/>
      <c r="F59" s="20"/>
      <c r="G59" s="12"/>
    </row>
    <row r="60" spans="1:7" ht="16.5">
      <c r="A60" s="31"/>
      <c r="B60" s="41"/>
      <c r="C60" s="32"/>
      <c r="D60" s="32"/>
      <c r="E60" s="32"/>
      <c r="F60" s="32"/>
      <c r="G60" s="33"/>
    </row>
    <row r="61" spans="5:7" ht="16.5">
      <c r="E61" s="63" t="s">
        <v>79</v>
      </c>
      <c r="F61" s="63"/>
      <c r="G61" s="63"/>
    </row>
    <row r="62" spans="5:7" ht="16.5">
      <c r="E62" s="64" t="s">
        <v>17</v>
      </c>
      <c r="F62" s="64"/>
      <c r="G62" s="64"/>
    </row>
    <row r="67" spans="5:7" ht="16.5">
      <c r="E67" s="64" t="s">
        <v>67</v>
      </c>
      <c r="F67" s="64"/>
      <c r="G67" s="64"/>
    </row>
  </sheetData>
  <sheetProtection/>
  <mergeCells count="11">
    <mergeCell ref="D10:D11"/>
    <mergeCell ref="E10:G10"/>
    <mergeCell ref="E61:G61"/>
    <mergeCell ref="E62:G62"/>
    <mergeCell ref="E67:G67"/>
    <mergeCell ref="A6:G6"/>
    <mergeCell ref="A7:G7"/>
    <mergeCell ref="E9:G9"/>
    <mergeCell ref="A10:A11"/>
    <mergeCell ref="B10:B11"/>
    <mergeCell ref="C10:C11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GameRoom</dc:creator>
  <cp:keywords/>
  <dc:description/>
  <cp:lastModifiedBy>MyPC</cp:lastModifiedBy>
  <cp:lastPrinted>2020-10-07T04:02:36Z</cp:lastPrinted>
  <dcterms:created xsi:type="dcterms:W3CDTF">2017-05-05T06:43:37Z</dcterms:created>
  <dcterms:modified xsi:type="dcterms:W3CDTF">2020-10-16T04:40:21Z</dcterms:modified>
  <cp:category/>
  <cp:version/>
  <cp:contentType/>
  <cp:contentStatus/>
</cp:coreProperties>
</file>